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Y:\Computación\Workshop básico\"/>
    </mc:Choice>
  </mc:AlternateContent>
  <bookViews>
    <workbookView xWindow="0" yWindow="0" windowWidth="14865" windowHeight="7710"/>
  </bookViews>
  <sheets>
    <sheet name="CPU matrixmult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0" i="1" l="1"/>
  <c r="E30" i="1"/>
  <c r="F30" i="1"/>
  <c r="G30" i="1"/>
  <c r="C30" i="1"/>
  <c r="D19" i="1"/>
  <c r="E19" i="1"/>
  <c r="F19" i="1"/>
  <c r="G19" i="1"/>
  <c r="C19" i="1"/>
  <c r="D9" i="1"/>
  <c r="E9" i="1"/>
  <c r="F9" i="1"/>
  <c r="G9" i="1"/>
  <c r="C9" i="1"/>
  <c r="D54" i="1"/>
  <c r="E54" i="1"/>
  <c r="F54" i="1"/>
  <c r="C54" i="1"/>
  <c r="F53" i="1"/>
  <c r="E53" i="1"/>
  <c r="C53" i="1"/>
  <c r="C46" i="1" l="1"/>
  <c r="D46" i="1"/>
  <c r="E46" i="1"/>
  <c r="F46" i="1"/>
  <c r="G46" i="1"/>
  <c r="C47" i="1"/>
  <c r="D47" i="1"/>
  <c r="E47" i="1"/>
  <c r="F47" i="1"/>
  <c r="G47" i="1"/>
  <c r="C48" i="1"/>
  <c r="D48" i="1"/>
  <c r="E48" i="1"/>
  <c r="F48" i="1"/>
  <c r="G48" i="1"/>
  <c r="C49" i="1"/>
  <c r="D49" i="1"/>
  <c r="E49" i="1"/>
  <c r="F49" i="1"/>
  <c r="G49" i="1"/>
  <c r="D45" i="1"/>
  <c r="E45" i="1"/>
  <c r="F45" i="1"/>
  <c r="G45" i="1"/>
  <c r="C45" i="1"/>
  <c r="C36" i="1"/>
  <c r="C37" i="1"/>
  <c r="C38" i="1"/>
  <c r="C39" i="1"/>
  <c r="C40" i="1"/>
  <c r="C35" i="1"/>
  <c r="D36" i="1"/>
  <c r="D37" i="1"/>
  <c r="D38" i="1"/>
  <c r="D39" i="1"/>
  <c r="D40" i="1"/>
  <c r="D35" i="1"/>
  <c r="F36" i="1"/>
  <c r="F37" i="1"/>
  <c r="F38" i="1"/>
  <c r="F39" i="1"/>
  <c r="F40" i="1"/>
  <c r="E36" i="1"/>
  <c r="E37" i="1"/>
  <c r="E38" i="1"/>
  <c r="E39" i="1"/>
  <c r="E40" i="1"/>
  <c r="E35" i="1"/>
  <c r="F35" i="1"/>
  <c r="G36" i="1"/>
  <c r="G37" i="1"/>
  <c r="G38" i="1"/>
  <c r="G39" i="1"/>
  <c r="G40" i="1"/>
  <c r="G35" i="1"/>
</calcChain>
</file>

<file path=xl/sharedStrings.xml><?xml version="1.0" encoding="utf-8"?>
<sst xmlns="http://schemas.openxmlformats.org/spreadsheetml/2006/main" count="57" uniqueCount="13">
  <si>
    <t>CPU</t>
  </si>
  <si>
    <t xml:space="preserve"> Intel(R) Xeon(R) CPU E5-2603 v3 @ 1,60GHz</t>
  </si>
  <si>
    <t>Intel(R) Core(TM) i5-4590 CPU @ 3.30GHz</t>
  </si>
  <si>
    <t>Intel(R) Xeon(R) CPU E5-2640 v3 @ 2.60GHz</t>
  </si>
  <si>
    <t>#fops</t>
  </si>
  <si>
    <t>Gflops por core</t>
  </si>
  <si>
    <t>Tiempo de cálculo (s)</t>
  </si>
  <si>
    <t>Nvida Testla Km20</t>
  </si>
  <si>
    <t>N/A</t>
  </si>
  <si>
    <t>Gflops</t>
  </si>
  <si>
    <t>Max Gflops</t>
  </si>
  <si>
    <t>#Hilos\Tam</t>
  </si>
  <si>
    <t>Tam (wxh)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</si>
</sst>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00"/>
    <numFmt numFmtId="165" formatCode="#,##0.00000"/>
    <numFmt numFmtId="166" formatCode="#,##0.000000"/>
    <numFmt numFmtId="167" formatCode="#,##0.0000000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</fills>
  <borders count="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">
    <xf numFmtId="0" fontId="0" fillId="0" borderId="0"/>
    <xf numFmtId="0" fontId="2" fillId="0" borderId="1" applyNumberFormat="0" applyFill="0" applyAlignment="0" applyProtection="0"/>
    <xf numFmtId="0" fontId="3" fillId="0" borderId="2" applyNumberFormat="0" applyFill="0" applyAlignment="0" applyProtection="0"/>
    <xf numFmtId="0" fontId="4" fillId="0" borderId="3" applyNumberFormat="0" applyFill="0" applyAlignment="0" applyProtection="0"/>
    <xf numFmtId="0" fontId="1" fillId="2" borderId="0" applyNumberFormat="0" applyBorder="0" applyAlignment="0" applyProtection="0"/>
  </cellStyleXfs>
  <cellXfs count="11">
    <xf numFmtId="0" fontId="0" fillId="0" borderId="0" xfId="0"/>
    <xf numFmtId="164" fontId="0" fillId="0" borderId="0" xfId="0" applyNumberFormat="1"/>
    <xf numFmtId="165" fontId="0" fillId="0" borderId="0" xfId="0" applyNumberFormat="1"/>
    <xf numFmtId="166" fontId="0" fillId="0" borderId="0" xfId="0" applyNumberFormat="1"/>
    <xf numFmtId="167" fontId="0" fillId="0" borderId="0" xfId="0" applyNumberFormat="1"/>
    <xf numFmtId="0" fontId="2" fillId="0" borderId="1" xfId="1"/>
    <xf numFmtId="0" fontId="2" fillId="0" borderId="1" xfId="1" applyAlignment="1">
      <alignment horizontal="center"/>
    </xf>
    <xf numFmtId="0" fontId="1" fillId="2" borderId="0" xfId="4"/>
    <xf numFmtId="0" fontId="3" fillId="0" borderId="2" xfId="2"/>
    <xf numFmtId="0" fontId="4" fillId="0" borderId="3" xfId="3"/>
    <xf numFmtId="2" fontId="4" fillId="0" borderId="3" xfId="3" applyNumberFormat="1"/>
  </cellXfs>
  <cellStyles count="5">
    <cellStyle name="20% - Énfasis1" xfId="4" builtinId="30"/>
    <cellStyle name="Encabezado 1" xfId="1" builtinId="16"/>
    <cellStyle name="Normal" xfId="0" builtinId="0"/>
    <cellStyle name="Título 3" xfId="2" builtinId="18"/>
    <cellStyle name="Total" xfId="3" builtinId="2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/>
              <a:t>Tiempo (s) matrices 8000</a:t>
            </a:r>
            <a:r>
              <a:rPr lang="es-ES" baseline="0"/>
              <a:t> x 8000 C=A*B</a:t>
            </a:r>
            <a:endParaRPr lang="es-E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>
        <c:manualLayout>
          <c:layoutTarget val="inner"/>
          <c:xMode val="edge"/>
          <c:yMode val="edge"/>
          <c:x val="9.7136482939632549E-2"/>
          <c:y val="0.17171296296296298"/>
          <c:w val="0.90286351706036749"/>
          <c:h val="0.54380322251385238"/>
        </c:manualLayout>
      </c:layout>
      <c:lineChart>
        <c:grouping val="standard"/>
        <c:varyColors val="0"/>
        <c:ser>
          <c:idx val="0"/>
          <c:order val="0"/>
          <c:tx>
            <c:strRef>
              <c:f>'CPU matrixmult'!$A$14</c:f>
              <c:strCache>
                <c:ptCount val="1"/>
                <c:pt idx="0">
                  <c:v>Intel(R) Core(TM) i5-4590 CPU @ 3.30GHz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'CPU matrixmult'!$B$14:$B$18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4</c:v>
                </c:pt>
                <c:pt idx="3">
                  <c:v>8</c:v>
                </c:pt>
                <c:pt idx="4">
                  <c:v>12</c:v>
                </c:pt>
              </c:numCache>
            </c:numRef>
          </c:cat>
          <c:val>
            <c:numRef>
              <c:f>'CPU matrixmult'!$G$14:$G$18</c:f>
              <c:numCache>
                <c:formatCode>#,##0.0000</c:formatCode>
                <c:ptCount val="5"/>
                <c:pt idx="0">
                  <c:v>73.096500000000006</c:v>
                </c:pt>
                <c:pt idx="1">
                  <c:v>37.261299999999999</c:v>
                </c:pt>
                <c:pt idx="2">
                  <c:v>23.780100000000001</c:v>
                </c:pt>
                <c:pt idx="3">
                  <c:v>25.279199999999999</c:v>
                </c:pt>
                <c:pt idx="4">
                  <c:v>25.167300000000001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'CPU matrixmult'!$A$24</c:f>
              <c:strCache>
                <c:ptCount val="1"/>
                <c:pt idx="0">
                  <c:v>Intel(R) Xeon(R) CPU E5-2640 v3 @ 2.60GHz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'CPU matrixmult'!$B$14:$B$18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4</c:v>
                </c:pt>
                <c:pt idx="3">
                  <c:v>8</c:v>
                </c:pt>
                <c:pt idx="4">
                  <c:v>12</c:v>
                </c:pt>
              </c:numCache>
            </c:numRef>
          </c:cat>
          <c:val>
            <c:numRef>
              <c:f>'CPU matrixmult'!$G$24:$G$29</c:f>
              <c:numCache>
                <c:formatCode>#,##0.0000</c:formatCode>
                <c:ptCount val="6"/>
                <c:pt idx="0">
                  <c:v>104.45399999999999</c:v>
                </c:pt>
                <c:pt idx="1">
                  <c:v>53.0869</c:v>
                </c:pt>
                <c:pt idx="2">
                  <c:v>27.450600000000001</c:v>
                </c:pt>
                <c:pt idx="3">
                  <c:v>14.77</c:v>
                </c:pt>
                <c:pt idx="4">
                  <c:v>10.862399999999999</c:v>
                </c:pt>
                <c:pt idx="5">
                  <c:v>9.2326700000000006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37867472"/>
        <c:axId val="437875088"/>
      </c:lineChart>
      <c:catAx>
        <c:axId val="4378674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437875088"/>
        <c:crosses val="autoZero"/>
        <c:auto val="1"/>
        <c:lblAlgn val="ctr"/>
        <c:lblOffset val="100"/>
        <c:noMultiLvlLbl val="0"/>
      </c:catAx>
      <c:valAx>
        <c:axId val="4378750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43786747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/>
              <a:t>Tiempo (s) con 4 núcleos por tamaño del problema C=A*B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'CPU matrixmult'!$A$16</c:f>
              <c:strCache>
                <c:ptCount val="1"/>
                <c:pt idx="0">
                  <c:v>Intel(R) Core(TM) i5-4590 CPU @ 3.30GHz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'CPU matrixmult'!$C$13:$G$13</c:f>
              <c:numCache>
                <c:formatCode>General</c:formatCode>
                <c:ptCount val="5"/>
                <c:pt idx="0">
                  <c:v>100</c:v>
                </c:pt>
                <c:pt idx="1">
                  <c:v>1000</c:v>
                </c:pt>
                <c:pt idx="2">
                  <c:v>2000</c:v>
                </c:pt>
                <c:pt idx="3">
                  <c:v>4000</c:v>
                </c:pt>
                <c:pt idx="4">
                  <c:v>8000</c:v>
                </c:pt>
              </c:numCache>
            </c:numRef>
          </c:cat>
          <c:val>
            <c:numRef>
              <c:f>'CPU matrixmult'!$C$16:$G$16</c:f>
              <c:numCache>
                <c:formatCode>General</c:formatCode>
                <c:ptCount val="5"/>
                <c:pt idx="0">
                  <c:v>8.3400900000000003E-4</c:v>
                </c:pt>
                <c:pt idx="1">
                  <c:v>6.1753799999999998E-2</c:v>
                </c:pt>
                <c:pt idx="2">
                  <c:v>0.40115400000000001</c:v>
                </c:pt>
                <c:pt idx="3" formatCode="#,##0.0000000">
                  <c:v>3.21035</c:v>
                </c:pt>
                <c:pt idx="4" formatCode="#,##0.0000">
                  <c:v>23.780100000000001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'CPU matrixmult'!$A$26</c:f>
              <c:strCache>
                <c:ptCount val="1"/>
                <c:pt idx="0">
                  <c:v>Intel(R) Xeon(R) CPU E5-2640 v3 @ 2.60GHz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'CPU matrixmult'!$C$13:$G$13</c:f>
              <c:numCache>
                <c:formatCode>General</c:formatCode>
                <c:ptCount val="5"/>
                <c:pt idx="0">
                  <c:v>100</c:v>
                </c:pt>
                <c:pt idx="1">
                  <c:v>1000</c:v>
                </c:pt>
                <c:pt idx="2">
                  <c:v>2000</c:v>
                </c:pt>
                <c:pt idx="3">
                  <c:v>4000</c:v>
                </c:pt>
                <c:pt idx="4">
                  <c:v>8000</c:v>
                </c:pt>
              </c:numCache>
            </c:numRef>
          </c:cat>
          <c:val>
            <c:numRef>
              <c:f>'CPU matrixmult'!$C$26:$G$26</c:f>
              <c:numCache>
                <c:formatCode>General</c:formatCode>
                <c:ptCount val="5"/>
                <c:pt idx="0">
                  <c:v>6.6379500000000001E-4</c:v>
                </c:pt>
                <c:pt idx="1">
                  <c:v>9.0060500000000002E-2</c:v>
                </c:pt>
                <c:pt idx="2">
                  <c:v>0.54366099999999995</c:v>
                </c:pt>
                <c:pt idx="3" formatCode="#,##0.0000000">
                  <c:v>3.6833999999999998</c:v>
                </c:pt>
                <c:pt idx="4" formatCode="#,##0.0000">
                  <c:v>27.450600000000001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90881904"/>
        <c:axId val="490892240"/>
      </c:lineChart>
      <c:catAx>
        <c:axId val="4908819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490892240"/>
        <c:crosses val="autoZero"/>
        <c:auto val="1"/>
        <c:lblAlgn val="ctr"/>
        <c:lblOffset val="100"/>
        <c:noMultiLvlLbl val="0"/>
      </c:catAx>
      <c:valAx>
        <c:axId val="4908922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49088190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/>
              <a:t>Gflops por tamaño del problema C=A*B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'CPU matrixmult'!$A$29</c:f>
              <c:strCache>
                <c:ptCount val="1"/>
                <c:pt idx="0">
                  <c:v>Intel(R) Xeon(R) CPU E5-2640 v3 @ 2.60GHz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'CPU matrixmult'!$C$23:$G$23</c:f>
              <c:numCache>
                <c:formatCode>General</c:formatCode>
                <c:ptCount val="5"/>
                <c:pt idx="0">
                  <c:v>100</c:v>
                </c:pt>
                <c:pt idx="1">
                  <c:v>1000</c:v>
                </c:pt>
                <c:pt idx="2">
                  <c:v>2000</c:v>
                </c:pt>
                <c:pt idx="3">
                  <c:v>4000</c:v>
                </c:pt>
                <c:pt idx="4">
                  <c:v>8000</c:v>
                </c:pt>
              </c:numCache>
            </c:numRef>
          </c:cat>
          <c:val>
            <c:numRef>
              <c:f>'CPU matrixmult'!$C$30:$G$30</c:f>
              <c:numCache>
                <c:formatCode>0.00</c:formatCode>
                <c:ptCount val="5"/>
                <c:pt idx="0">
                  <c:v>3.1627915847493049</c:v>
                </c:pt>
                <c:pt idx="1">
                  <c:v>32.114049053045214</c:v>
                </c:pt>
                <c:pt idx="2">
                  <c:v>52.986011507464617</c:v>
                </c:pt>
                <c:pt idx="3">
                  <c:v>90.075024984868321</c:v>
                </c:pt>
                <c:pt idx="4">
                  <c:v>110.90356310796335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'CPU matrixmult'!$A$18</c:f>
              <c:strCache>
                <c:ptCount val="1"/>
                <c:pt idx="0">
                  <c:v>Intel(R) Core(TM) i5-4590 CPU @ 3.30GHz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'CPU matrixmult'!$C$19:$G$19</c:f>
              <c:numCache>
                <c:formatCode>0.00</c:formatCode>
                <c:ptCount val="5"/>
                <c:pt idx="0">
                  <c:v>2.4212986677990394</c:v>
                </c:pt>
                <c:pt idx="1">
                  <c:v>32.370477606236378</c:v>
                </c:pt>
                <c:pt idx="2">
                  <c:v>39.87496073827009</c:v>
                </c:pt>
                <c:pt idx="3">
                  <c:v>40.945708161371854</c:v>
                </c:pt>
                <c:pt idx="4">
                  <c:v>43.058523723617647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'CPU matrixmult'!$A$53</c:f>
              <c:strCache>
                <c:ptCount val="1"/>
                <c:pt idx="0">
                  <c:v>Nvida Testla Km20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val>
            <c:numRef>
              <c:f>'CPU matrixmult'!$C$54:$F$54</c:f>
              <c:numCache>
                <c:formatCode>0.00</c:formatCode>
                <c:ptCount val="4"/>
                <c:pt idx="0">
                  <c:v>119.83725714285711</c:v>
                </c:pt>
                <c:pt idx="1">
                  <c:v>259.38925570721102</c:v>
                </c:pt>
                <c:pt idx="2">
                  <c:v>262.35216517011787</c:v>
                </c:pt>
                <c:pt idx="3">
                  <c:v>262.27906955867928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13570032"/>
        <c:axId val="713571664"/>
      </c:lineChart>
      <c:catAx>
        <c:axId val="7135700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713571664"/>
        <c:crosses val="autoZero"/>
        <c:auto val="1"/>
        <c:lblAlgn val="ctr"/>
        <c:lblOffset val="100"/>
        <c:noMultiLvlLbl val="0"/>
      </c:catAx>
      <c:valAx>
        <c:axId val="7135716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71357003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566737</xdr:colOff>
      <xdr:row>0</xdr:row>
      <xdr:rowOff>61912</xdr:rowOff>
    </xdr:from>
    <xdr:to>
      <xdr:col>14</xdr:col>
      <xdr:colOff>209551</xdr:colOff>
      <xdr:row>16</xdr:row>
      <xdr:rowOff>38100</xdr:rowOff>
    </xdr:to>
    <xdr:graphicFrame macro="">
      <xdr:nvGraphicFramePr>
        <xdr:cNvPr id="4" name="Gráfico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581024</xdr:colOff>
      <xdr:row>16</xdr:row>
      <xdr:rowOff>185737</xdr:rowOff>
    </xdr:from>
    <xdr:to>
      <xdr:col>14</xdr:col>
      <xdr:colOff>200023</xdr:colOff>
      <xdr:row>33</xdr:row>
      <xdr:rowOff>161925</xdr:rowOff>
    </xdr:to>
    <xdr:graphicFrame macro="">
      <xdr:nvGraphicFramePr>
        <xdr:cNvPr id="2" name="Grá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604836</xdr:colOff>
      <xdr:row>35</xdr:row>
      <xdr:rowOff>138112</xdr:rowOff>
    </xdr:from>
    <xdr:to>
      <xdr:col>14</xdr:col>
      <xdr:colOff>228600</xdr:colOff>
      <xdr:row>51</xdr:row>
      <xdr:rowOff>114300</xdr:rowOff>
    </xdr:to>
    <xdr:graphicFrame macro="">
      <xdr:nvGraphicFramePr>
        <xdr:cNvPr id="3" name="Gráfico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5"/>
  <sheetViews>
    <sheetView tabSelected="1" topLeftCell="A19" workbookViewId="0">
      <selection activeCell="F54" sqref="F54"/>
    </sheetView>
  </sheetViews>
  <sheetFormatPr baseColWidth="10" defaultRowHeight="15" x14ac:dyDescent="0.25"/>
  <cols>
    <col min="1" max="1" width="40.140625" customWidth="1"/>
    <col min="2" max="2" width="13.7109375" customWidth="1"/>
    <col min="3" max="3" width="13.5703125" bestFit="1" customWidth="1"/>
    <col min="4" max="7" width="14.5703125" bestFit="1" customWidth="1"/>
  </cols>
  <sheetData>
    <row r="1" spans="1:7" ht="20.25" thickBot="1" x14ac:dyDescent="0.35">
      <c r="B1" s="6" t="s">
        <v>6</v>
      </c>
      <c r="C1" s="6"/>
      <c r="D1" s="6"/>
      <c r="E1" s="6"/>
      <c r="F1" s="6"/>
      <c r="G1" s="6"/>
    </row>
    <row r="2" spans="1:7" ht="15.75" thickTop="1" x14ac:dyDescent="0.25">
      <c r="B2" s="7" t="s">
        <v>4</v>
      </c>
      <c r="C2" s="7">
        <v>1990000</v>
      </c>
      <c r="D2" s="7">
        <v>1999000000</v>
      </c>
      <c r="E2" s="7">
        <v>15996000000</v>
      </c>
      <c r="F2" s="7">
        <v>127984000000</v>
      </c>
      <c r="G2" s="7">
        <v>1023936000000</v>
      </c>
    </row>
    <row r="3" spans="1:7" ht="20.25" thickBot="1" x14ac:dyDescent="0.35">
      <c r="A3" s="5" t="s">
        <v>0</v>
      </c>
      <c r="B3" s="8" t="s">
        <v>11</v>
      </c>
      <c r="C3" s="8">
        <v>100</v>
      </c>
      <c r="D3" s="8">
        <v>1000</v>
      </c>
      <c r="E3" s="8">
        <v>2000</v>
      </c>
      <c r="F3" s="8">
        <v>4000</v>
      </c>
      <c r="G3" s="8">
        <v>8000</v>
      </c>
    </row>
    <row r="4" spans="1:7" ht="15.75" thickTop="1" x14ac:dyDescent="0.25">
      <c r="A4" t="s">
        <v>1</v>
      </c>
      <c r="B4">
        <v>1</v>
      </c>
      <c r="C4">
        <v>1.1520199999999999E-3</v>
      </c>
      <c r="D4">
        <v>0.38040600000000002</v>
      </c>
      <c r="E4" s="2">
        <v>2.8495200000000001</v>
      </c>
      <c r="F4" s="3">
        <v>21.921800000000001</v>
      </c>
      <c r="G4" s="1">
        <v>236.774</v>
      </c>
    </row>
    <row r="5" spans="1:7" x14ac:dyDescent="0.25">
      <c r="A5" t="s">
        <v>1</v>
      </c>
      <c r="B5">
        <v>2</v>
      </c>
      <c r="C5">
        <v>1.17592E-3</v>
      </c>
      <c r="D5">
        <v>0.22368399999999999</v>
      </c>
      <c r="E5" s="2">
        <v>1.5117400000000001</v>
      </c>
      <c r="F5" s="3">
        <v>11.242100000000001</v>
      </c>
      <c r="G5" s="1">
        <v>124.65300000000001</v>
      </c>
    </row>
    <row r="6" spans="1:7" x14ac:dyDescent="0.25">
      <c r="A6" t="s">
        <v>1</v>
      </c>
      <c r="B6">
        <v>4</v>
      </c>
      <c r="C6">
        <v>1.0374900000000001E-3</v>
      </c>
      <c r="D6">
        <v>0.138158</v>
      </c>
      <c r="E6">
        <v>0.87508200000000003</v>
      </c>
      <c r="F6" s="4">
        <v>6.0053299999999998</v>
      </c>
      <c r="G6" s="1">
        <v>113.298</v>
      </c>
    </row>
    <row r="7" spans="1:7" x14ac:dyDescent="0.25">
      <c r="A7" t="s">
        <v>1</v>
      </c>
      <c r="B7">
        <v>8</v>
      </c>
      <c r="C7">
        <v>1.0435900000000001E-3</v>
      </c>
      <c r="D7">
        <v>0.10778500000000001</v>
      </c>
      <c r="E7">
        <v>0.55661799999999995</v>
      </c>
      <c r="F7">
        <v>3.57524</v>
      </c>
      <c r="G7" s="1">
        <v>86.414199999999994</v>
      </c>
    </row>
    <row r="8" spans="1:7" x14ac:dyDescent="0.25">
      <c r="A8" t="s">
        <v>1</v>
      </c>
      <c r="B8">
        <v>12</v>
      </c>
      <c r="C8">
        <v>9.8620400000000007E-4</v>
      </c>
      <c r="D8">
        <v>9.9660399999999996E-2</v>
      </c>
      <c r="E8">
        <v>0.52809300000000003</v>
      </c>
      <c r="F8">
        <v>2.9067500000000002</v>
      </c>
      <c r="G8" s="1">
        <v>96.112300000000005</v>
      </c>
    </row>
    <row r="9" spans="1:7" ht="15.75" thickBot="1" x14ac:dyDescent="0.3">
      <c r="B9" s="9" t="s">
        <v>10</v>
      </c>
      <c r="C9" s="10">
        <f>C2/(1000000000*MIN(C4:C8))</f>
        <v>2.0178380943496474</v>
      </c>
      <c r="D9" s="10">
        <f t="shared" ref="D9:G9" si="0">D2/(1000000000*MIN(D4:D8))</f>
        <v>20.058117366576894</v>
      </c>
      <c r="E9" s="10">
        <f t="shared" si="0"/>
        <v>30.290119353977421</v>
      </c>
      <c r="F9" s="10">
        <f t="shared" si="0"/>
        <v>44.029930334566096</v>
      </c>
      <c r="G9" s="10">
        <f t="shared" si="0"/>
        <v>11.849163679117552</v>
      </c>
    </row>
    <row r="10" spans="1:7" ht="15.75" thickTop="1" x14ac:dyDescent="0.25"/>
    <row r="11" spans="1:7" ht="20.25" thickBot="1" x14ac:dyDescent="0.35">
      <c r="B11" s="6" t="s">
        <v>6</v>
      </c>
      <c r="C11" s="6"/>
      <c r="D11" s="6"/>
      <c r="E11" s="6"/>
      <c r="F11" s="6"/>
      <c r="G11" s="6"/>
    </row>
    <row r="12" spans="1:7" ht="15.75" thickTop="1" x14ac:dyDescent="0.25">
      <c r="B12" s="7" t="s">
        <v>4</v>
      </c>
      <c r="C12" s="7">
        <v>1990000</v>
      </c>
      <c r="D12" s="7">
        <v>1999000000</v>
      </c>
      <c r="E12" s="7">
        <v>15996000000</v>
      </c>
      <c r="F12" s="7">
        <v>127984000000</v>
      </c>
      <c r="G12" s="7">
        <v>1023936000000</v>
      </c>
    </row>
    <row r="13" spans="1:7" ht="20.25" thickBot="1" x14ac:dyDescent="0.35">
      <c r="A13" s="5" t="s">
        <v>0</v>
      </c>
      <c r="B13" s="8" t="s">
        <v>11</v>
      </c>
      <c r="C13" s="8">
        <v>100</v>
      </c>
      <c r="D13" s="8">
        <v>1000</v>
      </c>
      <c r="E13" s="8">
        <v>2000</v>
      </c>
      <c r="F13" s="8">
        <v>4000</v>
      </c>
      <c r="G13" s="8">
        <v>8000</v>
      </c>
    </row>
    <row r="14" spans="1:7" ht="15.75" thickTop="1" x14ac:dyDescent="0.25">
      <c r="A14" t="s">
        <v>2</v>
      </c>
      <c r="B14">
        <v>1</v>
      </c>
      <c r="C14">
        <v>1.7263000000000001E-3</v>
      </c>
      <c r="D14">
        <v>0.19123399999999999</v>
      </c>
      <c r="E14" s="2">
        <v>1.31965</v>
      </c>
      <c r="F14" s="3">
        <v>9.2946899999999992</v>
      </c>
      <c r="G14" s="1">
        <v>73.096500000000006</v>
      </c>
    </row>
    <row r="15" spans="1:7" x14ac:dyDescent="0.25">
      <c r="A15" t="s">
        <v>2</v>
      </c>
      <c r="B15">
        <v>2</v>
      </c>
      <c r="C15">
        <v>8.2187299999999998E-4</v>
      </c>
      <c r="D15">
        <v>9.9941500000000003E-2</v>
      </c>
      <c r="E15" s="2">
        <v>0.72704400000000002</v>
      </c>
      <c r="F15" s="3">
        <v>4.8853499999999999</v>
      </c>
      <c r="G15" s="1">
        <v>37.261299999999999</v>
      </c>
    </row>
    <row r="16" spans="1:7" x14ac:dyDescent="0.25">
      <c r="A16" t="s">
        <v>2</v>
      </c>
      <c r="B16">
        <v>4</v>
      </c>
      <c r="C16">
        <v>8.3400900000000003E-4</v>
      </c>
      <c r="D16">
        <v>6.1753799999999998E-2</v>
      </c>
      <c r="E16">
        <v>0.40115400000000001</v>
      </c>
      <c r="F16" s="4">
        <v>3.21035</v>
      </c>
      <c r="G16" s="1">
        <v>23.780100000000001</v>
      </c>
    </row>
    <row r="17" spans="1:7" x14ac:dyDescent="0.25">
      <c r="A17" t="s">
        <v>2</v>
      </c>
      <c r="B17">
        <v>8</v>
      </c>
      <c r="C17">
        <v>1.60925E-3</v>
      </c>
      <c r="D17">
        <v>0.14025299999999999</v>
      </c>
      <c r="E17">
        <v>0.53048600000000001</v>
      </c>
      <c r="F17">
        <v>3.1257000000000001</v>
      </c>
      <c r="G17" s="1">
        <v>25.279199999999999</v>
      </c>
    </row>
    <row r="18" spans="1:7" x14ac:dyDescent="0.25">
      <c r="A18" t="s">
        <v>2</v>
      </c>
      <c r="B18">
        <v>12</v>
      </c>
      <c r="C18">
        <v>1.5562799999999999E-3</v>
      </c>
      <c r="D18">
        <v>0.15476899999999999</v>
      </c>
      <c r="E18">
        <v>0.60281899999999999</v>
      </c>
      <c r="F18">
        <v>3.2382499999999999</v>
      </c>
      <c r="G18" s="1">
        <v>25.167300000000001</v>
      </c>
    </row>
    <row r="19" spans="1:7" ht="15.75" thickBot="1" x14ac:dyDescent="0.3">
      <c r="B19" s="9" t="s">
        <v>10</v>
      </c>
      <c r="C19" s="10">
        <f>C12/(1000000000*MIN(C14:C18))</f>
        <v>2.4212986677990394</v>
      </c>
      <c r="D19" s="10">
        <f t="shared" ref="D19:G19" si="1">D12/(1000000000*MIN(D14:D18))</f>
        <v>32.370477606236378</v>
      </c>
      <c r="E19" s="10">
        <f t="shared" si="1"/>
        <v>39.87496073827009</v>
      </c>
      <c r="F19" s="10">
        <f t="shared" si="1"/>
        <v>40.945708161371854</v>
      </c>
      <c r="G19" s="10">
        <f t="shared" si="1"/>
        <v>43.058523723617647</v>
      </c>
    </row>
    <row r="20" spans="1:7" ht="15.75" thickTop="1" x14ac:dyDescent="0.25"/>
    <row r="21" spans="1:7" ht="20.25" thickBot="1" x14ac:dyDescent="0.35">
      <c r="B21" s="6" t="s">
        <v>6</v>
      </c>
      <c r="C21" s="6"/>
      <c r="D21" s="6"/>
      <c r="E21" s="6"/>
      <c r="F21" s="6"/>
      <c r="G21" s="6"/>
    </row>
    <row r="22" spans="1:7" ht="15.75" thickTop="1" x14ac:dyDescent="0.25">
      <c r="B22" s="7" t="s">
        <v>4</v>
      </c>
      <c r="C22" s="7">
        <v>1990000</v>
      </c>
      <c r="D22" s="7">
        <v>1999000000</v>
      </c>
      <c r="E22" s="7">
        <v>15996000000</v>
      </c>
      <c r="F22" s="7">
        <v>127984000000</v>
      </c>
      <c r="G22" s="7">
        <v>1023936000000</v>
      </c>
    </row>
    <row r="23" spans="1:7" ht="20.25" thickBot="1" x14ac:dyDescent="0.35">
      <c r="A23" s="5" t="s">
        <v>0</v>
      </c>
      <c r="B23" s="8" t="s">
        <v>11</v>
      </c>
      <c r="C23" s="8">
        <v>100</v>
      </c>
      <c r="D23" s="8">
        <v>1000</v>
      </c>
      <c r="E23" s="8">
        <v>2000</v>
      </c>
      <c r="F23" s="8">
        <v>4000</v>
      </c>
      <c r="G23" s="8">
        <v>8000</v>
      </c>
    </row>
    <row r="24" spans="1:7" ht="15.75" thickTop="1" x14ac:dyDescent="0.25">
      <c r="A24" t="s">
        <v>3</v>
      </c>
      <c r="B24">
        <v>1</v>
      </c>
      <c r="C24">
        <v>7.0742299999999999E-4</v>
      </c>
      <c r="D24">
        <v>0.23535500000000001</v>
      </c>
      <c r="E24" s="2">
        <v>1.7248699999999999</v>
      </c>
      <c r="F24" s="3">
        <v>13.2644</v>
      </c>
      <c r="G24" s="1">
        <v>104.45399999999999</v>
      </c>
    </row>
    <row r="25" spans="1:7" x14ac:dyDescent="0.25">
      <c r="A25" t="s">
        <v>3</v>
      </c>
      <c r="B25">
        <v>2</v>
      </c>
      <c r="C25">
        <v>7.2829399999999999E-4</v>
      </c>
      <c r="D25">
        <v>0.139957</v>
      </c>
      <c r="E25" s="2">
        <v>0.93698599999999999</v>
      </c>
      <c r="F25" s="3">
        <v>6.88368</v>
      </c>
      <c r="G25" s="1">
        <v>53.0869</v>
      </c>
    </row>
    <row r="26" spans="1:7" x14ac:dyDescent="0.25">
      <c r="A26" t="s">
        <v>3</v>
      </c>
      <c r="B26">
        <v>4</v>
      </c>
      <c r="C26">
        <v>6.6379500000000001E-4</v>
      </c>
      <c r="D26">
        <v>9.0060500000000002E-2</v>
      </c>
      <c r="E26">
        <v>0.54366099999999995</v>
      </c>
      <c r="F26" s="4">
        <v>3.6833999999999998</v>
      </c>
      <c r="G26" s="1">
        <v>27.450600000000001</v>
      </c>
    </row>
    <row r="27" spans="1:7" x14ac:dyDescent="0.25">
      <c r="A27" t="s">
        <v>3</v>
      </c>
      <c r="B27">
        <v>8</v>
      </c>
      <c r="C27">
        <v>7.67393E-4</v>
      </c>
      <c r="D27">
        <v>7.0562E-2</v>
      </c>
      <c r="E27">
        <v>0.34303499999999998</v>
      </c>
      <c r="F27">
        <v>2.18933</v>
      </c>
      <c r="G27" s="1">
        <v>14.77</v>
      </c>
    </row>
    <row r="28" spans="1:7" x14ac:dyDescent="0.25">
      <c r="A28" t="s">
        <v>3</v>
      </c>
      <c r="B28">
        <v>12</v>
      </c>
      <c r="C28">
        <v>6.9628599999999995E-4</v>
      </c>
      <c r="D28">
        <v>6.2246900000000001E-2</v>
      </c>
      <c r="E28">
        <v>0.32888899999999999</v>
      </c>
      <c r="F28">
        <v>1.7689699999999999</v>
      </c>
      <c r="G28" s="1">
        <v>10.862399999999999</v>
      </c>
    </row>
    <row r="29" spans="1:7" x14ac:dyDescent="0.25">
      <c r="A29" t="s">
        <v>3</v>
      </c>
      <c r="B29">
        <v>16</v>
      </c>
      <c r="C29">
        <v>6.2919099999999997E-4</v>
      </c>
      <c r="D29">
        <v>6.9413900000000001E-2</v>
      </c>
      <c r="E29">
        <v>0.30189100000000002</v>
      </c>
      <c r="F29">
        <v>1.42086</v>
      </c>
      <c r="G29" s="1">
        <v>9.2326700000000006</v>
      </c>
    </row>
    <row r="30" spans="1:7" ht="15.75" thickBot="1" x14ac:dyDescent="0.3">
      <c r="B30" s="9" t="s">
        <v>10</v>
      </c>
      <c r="C30" s="10">
        <f>C22/(1000000000*MIN(C24:C29))</f>
        <v>3.1627915847493049</v>
      </c>
      <c r="D30" s="10">
        <f t="shared" ref="D30:G30" si="2">D22/(1000000000*MIN(D24:D29))</f>
        <v>32.114049053045214</v>
      </c>
      <c r="E30" s="10">
        <f t="shared" si="2"/>
        <v>52.986011507464617</v>
      </c>
      <c r="F30" s="10">
        <f t="shared" si="2"/>
        <v>90.075024984868321</v>
      </c>
      <c r="G30" s="10">
        <f t="shared" si="2"/>
        <v>110.90356310796335</v>
      </c>
    </row>
    <row r="31" spans="1:7" ht="15.75" thickTop="1" x14ac:dyDescent="0.25"/>
    <row r="32" spans="1:7" ht="20.25" thickBot="1" x14ac:dyDescent="0.35">
      <c r="B32" s="6" t="s">
        <v>5</v>
      </c>
      <c r="C32" s="6"/>
      <c r="D32" s="6"/>
      <c r="E32" s="6"/>
      <c r="F32" s="6"/>
      <c r="G32" s="6"/>
    </row>
    <row r="33" spans="1:7" ht="15.75" thickTop="1" x14ac:dyDescent="0.25">
      <c r="B33" s="7" t="s">
        <v>4</v>
      </c>
      <c r="C33" s="7">
        <v>1990000</v>
      </c>
      <c r="D33" s="7">
        <v>1999000000</v>
      </c>
      <c r="E33" s="7">
        <v>15996000000</v>
      </c>
      <c r="F33" s="7">
        <v>127984000000</v>
      </c>
      <c r="G33" s="7">
        <v>1023936000000</v>
      </c>
    </row>
    <row r="34" spans="1:7" ht="20.25" thickBot="1" x14ac:dyDescent="0.35">
      <c r="A34" s="5" t="s">
        <v>0</v>
      </c>
      <c r="B34" s="8" t="s">
        <v>11</v>
      </c>
      <c r="C34" s="8">
        <v>100</v>
      </c>
      <c r="D34" s="8">
        <v>1000</v>
      </c>
      <c r="E34" s="8">
        <v>2000</v>
      </c>
      <c r="F34" s="8">
        <v>4000</v>
      </c>
      <c r="G34" s="8">
        <v>8000</v>
      </c>
    </row>
    <row r="35" spans="1:7" ht="15.75" thickTop="1" x14ac:dyDescent="0.25">
      <c r="A35" t="s">
        <v>3</v>
      </c>
      <c r="B35">
        <v>1</v>
      </c>
      <c r="C35">
        <f>(C$2/(C24*$B24)/1000000000)</f>
        <v>2.8130270008184639</v>
      </c>
      <c r="D35">
        <f>(D$2/(D24*$B24)/1000000000)</f>
        <v>8.4935522933440968</v>
      </c>
      <c r="E35" s="2">
        <f>(E$2/(E24*$B24)/1000000000)</f>
        <v>9.2737423689901277</v>
      </c>
      <c r="F35" s="3">
        <f>(F$2/(F24*$B24)/1000000000)</f>
        <v>9.6486836947016066</v>
      </c>
      <c r="G35" s="1">
        <f>(G$2/(G24*B24)/1000000000)</f>
        <v>9.8027457062438987</v>
      </c>
    </row>
    <row r="36" spans="1:7" x14ac:dyDescent="0.25">
      <c r="A36" t="s">
        <v>3</v>
      </c>
      <c r="B36">
        <v>2</v>
      </c>
      <c r="C36">
        <f>(C$2/(C25*$B25)/1000000000)</f>
        <v>1.3662065045160334</v>
      </c>
      <c r="D36">
        <f>(D$2/(D25*$B25)/1000000000)</f>
        <v>7.1414791686017844</v>
      </c>
      <c r="E36" s="2">
        <f>(E$2/(E25*$B25)/1000000000)</f>
        <v>8.5358799384409156</v>
      </c>
      <c r="F36" s="3">
        <f>(F$2/(F25*$B25)/1000000000)</f>
        <v>9.2961904097808148</v>
      </c>
      <c r="G36" s="1">
        <f>(G$2/(G25*B25)/1000000000)</f>
        <v>9.6439611278865414</v>
      </c>
    </row>
    <row r="37" spans="1:7" x14ac:dyDescent="0.25">
      <c r="A37" t="s">
        <v>3</v>
      </c>
      <c r="B37">
        <v>4</v>
      </c>
      <c r="C37">
        <f>(C$2/(C26*$B26)/1000000000)</f>
        <v>0.74947837811372486</v>
      </c>
      <c r="D37">
        <f>(D$2/(D26*$B26)/1000000000)</f>
        <v>5.5490475846791876</v>
      </c>
      <c r="E37">
        <f>(E$2/(E26*$B26)/1000000000)</f>
        <v>7.3556867238959578</v>
      </c>
      <c r="F37" s="4">
        <f>(F$2/(F26*$B26)/1000000000)</f>
        <v>8.6865396101428036</v>
      </c>
      <c r="G37" s="1">
        <f>(G$2/(G26*B26)/1000000000)</f>
        <v>9.3252606500404358</v>
      </c>
    </row>
    <row r="38" spans="1:7" x14ac:dyDescent="0.25">
      <c r="A38" t="s">
        <v>3</v>
      </c>
      <c r="B38">
        <v>8</v>
      </c>
      <c r="C38">
        <f>(C$2/(C27*$B27)/1000000000)</f>
        <v>0.32414942539220454</v>
      </c>
      <c r="D38">
        <f>(D$2/(D27*$B27)/1000000000)</f>
        <v>3.5412119837873077</v>
      </c>
      <c r="E38">
        <f>(E$2/(E27*$B27)/1000000000)</f>
        <v>5.8288512833967383</v>
      </c>
      <c r="F38">
        <f>(F$2/(F27*$B27)/1000000000)</f>
        <v>7.307258384985361</v>
      </c>
      <c r="G38" s="1">
        <f>(G$2/(G27*B27)/1000000000)</f>
        <v>8.665673662830061</v>
      </c>
    </row>
    <row r="39" spans="1:7" x14ac:dyDescent="0.25">
      <c r="A39" t="s">
        <v>3</v>
      </c>
      <c r="B39">
        <v>12</v>
      </c>
      <c r="C39">
        <f>(C$2/(C28*$B28)/1000000000)</f>
        <v>0.23816841546912237</v>
      </c>
      <c r="D39">
        <f>(D$2/(D28*$B28)/1000000000)</f>
        <v>2.6761707544204341</v>
      </c>
      <c r="E39">
        <f>(E$2/(E28*$B28)/1000000000)</f>
        <v>4.0530391712705507</v>
      </c>
      <c r="F39">
        <f>(F$2/(F28*$B28)/1000000000)</f>
        <v>6.029120523996073</v>
      </c>
      <c r="G39" s="1">
        <f>(G$2/(G28*B28)/1000000000)</f>
        <v>7.8553542495212847</v>
      </c>
    </row>
    <row r="40" spans="1:7" x14ac:dyDescent="0.25">
      <c r="A40" t="s">
        <v>3</v>
      </c>
      <c r="B40">
        <v>16</v>
      </c>
      <c r="C40">
        <f>(C$2/(C29*$B29)/1000000000)</f>
        <v>0.19767447404683158</v>
      </c>
      <c r="D40">
        <f>(D$2/(D29*$B29)/1000000000)</f>
        <v>1.7998916643496474</v>
      </c>
      <c r="E40">
        <f>(E$2/(E29*$B29)/1000000000)</f>
        <v>3.3116257192165386</v>
      </c>
      <c r="F40">
        <f>(F$2/(F29*$B29)/1000000000)</f>
        <v>5.6296890615542701</v>
      </c>
      <c r="G40" s="1">
        <f>(G$2/(G29*B29)/1000000000)</f>
        <v>6.9314726942477094</v>
      </c>
    </row>
    <row r="42" spans="1:7" ht="20.25" thickBot="1" x14ac:dyDescent="0.35">
      <c r="B42" s="6" t="s">
        <v>5</v>
      </c>
      <c r="C42" s="6"/>
      <c r="D42" s="6"/>
      <c r="E42" s="6"/>
      <c r="F42" s="6"/>
      <c r="G42" s="6"/>
    </row>
    <row r="43" spans="1:7" ht="15.75" thickTop="1" x14ac:dyDescent="0.25">
      <c r="B43" s="7" t="s">
        <v>4</v>
      </c>
      <c r="C43" s="7">
        <v>1990000</v>
      </c>
      <c r="D43" s="7">
        <v>1999000000</v>
      </c>
      <c r="E43" s="7">
        <v>15996000000</v>
      </c>
      <c r="F43" s="7">
        <v>127984000000</v>
      </c>
      <c r="G43" s="7">
        <v>1023936000000</v>
      </c>
    </row>
    <row r="44" spans="1:7" ht="20.25" thickBot="1" x14ac:dyDescent="0.35">
      <c r="A44" s="5" t="s">
        <v>0</v>
      </c>
      <c r="B44" s="8" t="s">
        <v>11</v>
      </c>
      <c r="C44" s="8">
        <v>100</v>
      </c>
      <c r="D44" s="8">
        <v>1000</v>
      </c>
      <c r="E44" s="8">
        <v>2000</v>
      </c>
      <c r="F44" s="8">
        <v>4000</v>
      </c>
      <c r="G44" s="8">
        <v>8000</v>
      </c>
    </row>
    <row r="45" spans="1:7" ht="15.75" thickTop="1" x14ac:dyDescent="0.25">
      <c r="A45" t="s">
        <v>2</v>
      </c>
      <c r="B45">
        <v>1</v>
      </c>
      <c r="C45">
        <f>(C$2/(C14*$B45)/1000000000)</f>
        <v>1.1527544459248102</v>
      </c>
      <c r="D45">
        <f>(D$2/(D14*$B45)/1000000000)</f>
        <v>10.453162094606608</v>
      </c>
      <c r="E45" s="2">
        <f>(E$2/(E14*$B45)/1000000000)</f>
        <v>12.121395824650476</v>
      </c>
      <c r="F45" s="3">
        <f>(F$2/(F14*$B45)/1000000000)</f>
        <v>13.769582417487834</v>
      </c>
      <c r="G45" s="1">
        <f>(G$2/(G14*$B45)/1000000000)</f>
        <v>14.008003119164391</v>
      </c>
    </row>
    <row r="46" spans="1:7" x14ac:dyDescent="0.25">
      <c r="A46" t="s">
        <v>2</v>
      </c>
      <c r="B46">
        <v>2</v>
      </c>
      <c r="C46">
        <f>(C$2/(C15*$B46)/1000000000)</f>
        <v>1.2106493338995197</v>
      </c>
      <c r="D46">
        <f>(D$2/(D15*$B46)/1000000000)</f>
        <v>10.000850497541061</v>
      </c>
      <c r="E46" s="2">
        <f>(E$2/(E15*$B46)/1000000000)</f>
        <v>11.000709723207949</v>
      </c>
      <c r="F46" s="3">
        <f>(F$2/(F15*$B46)/1000000000)</f>
        <v>13.098754439292987</v>
      </c>
      <c r="G46" s="1">
        <f>(G$2/(G15*$B46)/1000000000)</f>
        <v>13.739939293583424</v>
      </c>
    </row>
    <row r="47" spans="1:7" x14ac:dyDescent="0.25">
      <c r="A47" t="s">
        <v>2</v>
      </c>
      <c r="B47">
        <v>4</v>
      </c>
      <c r="C47">
        <f>(C$2/(C16*$B47)/1000000000)</f>
        <v>0.59651634454784064</v>
      </c>
      <c r="D47">
        <f>(D$2/(D16*$B47)/1000000000)</f>
        <v>8.0926194015590944</v>
      </c>
      <c r="E47">
        <f>(E$2/(E16*$B47)/1000000000)</f>
        <v>9.9687401845675225</v>
      </c>
      <c r="F47" s="4">
        <f>(F$2/(F16*$B47)/1000000000)</f>
        <v>9.96651455448783</v>
      </c>
      <c r="G47" s="1">
        <f>(G$2/(G16*$B47)/1000000000)</f>
        <v>10.764630930904412</v>
      </c>
    </row>
    <row r="48" spans="1:7" x14ac:dyDescent="0.25">
      <c r="A48" t="s">
        <v>2</v>
      </c>
      <c r="B48">
        <v>8</v>
      </c>
      <c r="C48">
        <f>(C$2/(C17*$B48)/1000000000)</f>
        <v>0.1545751126301072</v>
      </c>
      <c r="D48">
        <f>(D$2/(D17*$B48)/1000000000)</f>
        <v>1.7816018195689221</v>
      </c>
      <c r="E48">
        <f>(E$2/(E17*$B48)/1000000000)</f>
        <v>3.7691852376877049</v>
      </c>
      <c r="F48">
        <f>(F$2/(F17*$B48)/1000000000)</f>
        <v>5.1182135201714809</v>
      </c>
      <c r="G48" s="1">
        <f>(G$2/(G17*$B48)/1000000000)</f>
        <v>5.0631349093325735</v>
      </c>
    </row>
    <row r="49" spans="1:7" x14ac:dyDescent="0.25">
      <c r="A49" t="s">
        <v>2</v>
      </c>
      <c r="B49">
        <v>12</v>
      </c>
      <c r="C49">
        <f>(C$2/(C18*$B49)/1000000000)</f>
        <v>0.10655751749899334</v>
      </c>
      <c r="D49">
        <f>(D$2/(D18*$B49)/1000000000)</f>
        <v>1.0763352695522574</v>
      </c>
      <c r="E49">
        <f>(E$2/(E18*$B49)/1000000000)</f>
        <v>2.211277348590539</v>
      </c>
      <c r="F49">
        <f>(F$2/(F18*$B49)/1000000000)</f>
        <v>3.2935484701098847</v>
      </c>
      <c r="G49" s="1">
        <f>(G$2/(G18*$B49)/1000000000)</f>
        <v>3.3904312341808613</v>
      </c>
    </row>
    <row r="50" spans="1:7" x14ac:dyDescent="0.25">
      <c r="G50" s="1"/>
    </row>
    <row r="51" spans="1:7" ht="15.75" thickBot="1" x14ac:dyDescent="0.3">
      <c r="B51" s="8" t="s">
        <v>12</v>
      </c>
      <c r="C51" s="8">
        <v>128</v>
      </c>
      <c r="D51" s="8">
        <v>1024</v>
      </c>
      <c r="E51" s="8">
        <v>2048</v>
      </c>
      <c r="F51" s="8">
        <v>4096</v>
      </c>
      <c r="G51" s="8" t="s">
        <v>8</v>
      </c>
    </row>
    <row r="52" spans="1:7" ht="20.25" thickBot="1" x14ac:dyDescent="0.35">
      <c r="A52" s="5" t="s">
        <v>0</v>
      </c>
      <c r="B52" s="7" t="s">
        <v>4</v>
      </c>
      <c r="C52" s="7">
        <v>4194304</v>
      </c>
      <c r="D52" s="7">
        <v>2147483648</v>
      </c>
      <c r="E52" s="7">
        <v>17179869184</v>
      </c>
      <c r="F52" s="7">
        <v>137438953472</v>
      </c>
      <c r="G52" s="7" t="s">
        <v>8</v>
      </c>
    </row>
    <row r="53" spans="1:7" ht="15.75" thickTop="1" x14ac:dyDescent="0.25">
      <c r="A53" t="s">
        <v>7</v>
      </c>
      <c r="C53">
        <f>0.035/1000</f>
        <v>3.5000000000000004E-5</v>
      </c>
      <c r="D53" s="3">
        <v>8.2789999999999999E-3</v>
      </c>
      <c r="E53" s="3">
        <f>65.484/1000</f>
        <v>6.5484000000000001E-2</v>
      </c>
      <c r="F53">
        <f>524.018/1000</f>
        <v>0.52401799999999998</v>
      </c>
    </row>
    <row r="54" spans="1:7" ht="15.75" thickBot="1" x14ac:dyDescent="0.3">
      <c r="B54" s="9" t="s">
        <v>9</v>
      </c>
      <c r="C54" s="10">
        <f>C52/(1000000000*C53)</f>
        <v>119.83725714285711</v>
      </c>
      <c r="D54" s="10">
        <f t="shared" ref="D54:F54" si="3">D52/(1000000000*D53)</f>
        <v>259.38925570721102</v>
      </c>
      <c r="E54" s="10">
        <f t="shared" si="3"/>
        <v>262.35216517011787</v>
      </c>
      <c r="F54" s="10">
        <f t="shared" si="3"/>
        <v>262.27906955867928</v>
      </c>
      <c r="G54" s="10"/>
    </row>
    <row r="55" spans="1:7" ht="15.75" thickTop="1" x14ac:dyDescent="0.25"/>
  </sheetData>
  <mergeCells count="5">
    <mergeCell ref="B32:G32"/>
    <mergeCell ref="B42:G42"/>
    <mergeCell ref="B21:G21"/>
    <mergeCell ref="B11:G11"/>
    <mergeCell ref="B1:G1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CPU matrixmult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Alfredo</dc:creator>
  <cp:lastModifiedBy>Alfredo</cp:lastModifiedBy>
  <dcterms:created xsi:type="dcterms:W3CDTF">2017-04-26T11:06:36Z</dcterms:created>
  <dcterms:modified xsi:type="dcterms:W3CDTF">2017-05-03T16:47:38Z</dcterms:modified>
</cp:coreProperties>
</file>